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LAN ANH\4.NAM 2024\4.CHE DO CHINH SACH\KY 3_NAM 2024\SINH VIEN_KIEMDO\"/>
    </mc:Choice>
  </mc:AlternateContent>
  <xr:revisionPtr revIDLastSave="0" documentId="13_ncr:1_{83943AA0-CB4C-4F19-AD4D-570A3FEBA5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K3_2024" sheetId="30" r:id="rId1"/>
    <sheet name="BTH" sheetId="14" r:id="rId2"/>
  </sheets>
  <definedNames>
    <definedName name="_xlnm._FilterDatabase" localSheetId="0" hidden="1">HK3_2024!$A$7:$M$43</definedName>
    <definedName name="_xlnm.Print_Area" localSheetId="1">BTH!$A$1:$I$22</definedName>
    <definedName name="_xlnm.Print_Area" localSheetId="0">HK3_2024!$A$1:$K$47</definedName>
    <definedName name="_xlnm.Print_Titles" localSheetId="1">BTH!$6:$7</definedName>
    <definedName name="_xlnm.Print_Titles" localSheetId="0">HK3_2024!$7:$7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4" l="1"/>
  <c r="H13" i="14"/>
  <c r="I9" i="14"/>
  <c r="C13" i="14"/>
  <c r="G9" i="14"/>
  <c r="C10" i="14"/>
  <c r="C12" i="14" l="1"/>
  <c r="C9" i="14" l="1"/>
  <c r="I11" i="14"/>
  <c r="H12" i="14"/>
  <c r="I12" i="14" s="1"/>
  <c r="G12" i="14"/>
  <c r="A12" i="14"/>
  <c r="G11" i="14" l="1"/>
  <c r="G10" i="14"/>
  <c r="H9" i="14" l="1"/>
  <c r="H11" i="14"/>
  <c r="H10" i="14" l="1"/>
  <c r="I10" i="14" l="1"/>
  <c r="A10" i="14"/>
  <c r="A11" i="14" s="1"/>
</calcChain>
</file>

<file path=xl/sharedStrings.xml><?xml version="1.0" encoding="utf-8"?>
<sst xmlns="http://schemas.openxmlformats.org/spreadsheetml/2006/main" count="206" uniqueCount="135">
  <si>
    <t>BỘ TÀI CHÍNH</t>
  </si>
  <si>
    <t>Stt</t>
  </si>
  <si>
    <t>MSSV</t>
  </si>
  <si>
    <t>Họ</t>
  </si>
  <si>
    <t>Tên</t>
  </si>
  <si>
    <t>Lớp</t>
  </si>
  <si>
    <t>I</t>
  </si>
  <si>
    <t>Cộng:</t>
  </si>
  <si>
    <t xml:space="preserve"> sinh viên</t>
  </si>
  <si>
    <t>II</t>
  </si>
  <si>
    <t>III</t>
  </si>
  <si>
    <t>IV</t>
  </si>
  <si>
    <t>Người dân tộc, hộ cận nghèo</t>
  </si>
  <si>
    <t>Người dân tộc, hộ nghèo</t>
  </si>
  <si>
    <t>STT</t>
  </si>
  <si>
    <t xml:space="preserve">Tổng cộng </t>
  </si>
  <si>
    <t>CỘNG HÒA XÃ HỘI CHỦ NGHĨA VIỆT NAM</t>
  </si>
  <si>
    <t>Độc lập - Tự do - Hạnh phúc</t>
  </si>
  <si>
    <t>Khóa học</t>
  </si>
  <si>
    <t>Số lượng SV</t>
  </si>
  <si>
    <t>Hỗ trợ chi phí học tập thực hiện theo Quyết định số 66/2013/QĐ-TTg của Chính phủ</t>
  </si>
  <si>
    <t>Số tháng</t>
  </si>
  <si>
    <t>Tỷ lệ HTCPHT</t>
  </si>
  <si>
    <t>Số tiền HTCPHT (đ)</t>
  </si>
  <si>
    <t>Đối tượng được 
HTCPHT</t>
  </si>
  <si>
    <t>Mức lương cơ sở (đ)</t>
  </si>
  <si>
    <t>Dân tộc</t>
  </si>
  <si>
    <t>Hoa</t>
  </si>
  <si>
    <t>Khoa Marketing</t>
  </si>
  <si>
    <t>Khoa Quản trị kinh doanh</t>
  </si>
  <si>
    <t>Số TK
 Ngân hàng</t>
  </si>
  <si>
    <t>Ngân hàng</t>
  </si>
  <si>
    <t>Chi nhánh</t>
  </si>
  <si>
    <t>2121011511</t>
  </si>
  <si>
    <t>2121001685</t>
  </si>
  <si>
    <t>Chơ Liêng K'</t>
  </si>
  <si>
    <t>Chen</t>
  </si>
  <si>
    <t>Tổng cộng:</t>
  </si>
  <si>
    <t>Khoa</t>
  </si>
  <si>
    <t>Chăm</t>
  </si>
  <si>
    <t>Tâm</t>
  </si>
  <si>
    <t>21DQT1</t>
  </si>
  <si>
    <t>2221001306</t>
  </si>
  <si>
    <t>2221001397</t>
  </si>
  <si>
    <t>2221002321</t>
  </si>
  <si>
    <t>2221001375</t>
  </si>
  <si>
    <t>2221001351</t>
  </si>
  <si>
    <t>2221000353</t>
  </si>
  <si>
    <t>2221001276</t>
  </si>
  <si>
    <t>Khoa Tài chính - Ngân hàng</t>
  </si>
  <si>
    <t>Trương Văn</t>
  </si>
  <si>
    <t>Sử</t>
  </si>
  <si>
    <t>TRƯỜNG ĐẠI HỌC
TÀI CHÍNH - MARKETING</t>
  </si>
  <si>
    <t>TRƯỜNG ĐẠI HỌC 
 TÀI CHÍNH - MARKETING</t>
  </si>
  <si>
    <t>Mức Hỗ trợ chi phí học tập (60% mức lương cơ sở*4 tháng)</t>
  </si>
  <si>
    <t>22DMC2</t>
  </si>
  <si>
    <t>2321004506</t>
  </si>
  <si>
    <t>22DTM2</t>
  </si>
  <si>
    <t>Số tiền (đ)
(Số tháng*60%*mức lương cơ sở)</t>
  </si>
  <si>
    <t>2121011513</t>
  </si>
  <si>
    <t>BIDV</t>
  </si>
  <si>
    <t>Bắc Sài Gòn</t>
  </si>
  <si>
    <t>8800464413</t>
  </si>
  <si>
    <t>V</t>
  </si>
  <si>
    <t>Khoa Thương Mại</t>
  </si>
  <si>
    <t>2321002024</t>
  </si>
  <si>
    <t>8831929995</t>
  </si>
  <si>
    <t>Lê Văn Việt</t>
  </si>
  <si>
    <t>8800463071</t>
  </si>
  <si>
    <t>Khoa Quản lý công - Bất động sản</t>
  </si>
  <si>
    <t>2421004379</t>
  </si>
  <si>
    <t>2421001445</t>
  </si>
  <si>
    <t>2421000070</t>
  </si>
  <si>
    <t>Khoa Ngoại ngữ</t>
  </si>
  <si>
    <t>Khoa Kế toán - Kiểm toán</t>
  </si>
  <si>
    <t>VI</t>
  </si>
  <si>
    <t>(Kèm theo Quyết định số        /QĐ-ĐHTCM ngày        / 10 /2024)</t>
  </si>
  <si>
    <t>VII</t>
  </si>
  <si>
    <r>
      <t xml:space="preserve">BẢNG TỔNG HỢP: HỖ TRỢ CHI PHÍ HỌC TẬP KỲ 3 NĂM 2024 
CHO SINH VIÊN HÌNH THỨC CHÍNH QUY
</t>
    </r>
    <r>
      <rPr>
        <i/>
        <sz val="14"/>
        <color theme="1"/>
        <rFont val="Times New Roman"/>
        <family val="1"/>
      </rPr>
      <t>(Kèm theo Quyết định số:              /QĐ-ĐHTCM  ngày      / 10 /2024)</t>
    </r>
  </si>
  <si>
    <t>Khóa 21D</t>
  </si>
  <si>
    <t>Khóa 22D</t>
  </si>
  <si>
    <t>Khóa 23D</t>
  </si>
  <si>
    <t>Khóa 24D</t>
  </si>
  <si>
    <t>3131581483</t>
  </si>
  <si>
    <t>2121001967</t>
  </si>
  <si>
    <t>2421004378</t>
  </si>
  <si>
    <t>Chil</t>
  </si>
  <si>
    <t>2221004899</t>
  </si>
  <si>
    <t>3131586804</t>
  </si>
  <si>
    <t>Bằng chữ:  Một trăm lẻ một triệu không trăm tám mươi tám ngàn đồng chẵn./.</t>
  </si>
  <si>
    <t>Dương Thị Ngọc</t>
  </si>
  <si>
    <t>Trâm</t>
  </si>
  <si>
    <t>24DKT02</t>
  </si>
  <si>
    <t>Nguyễn Thị</t>
  </si>
  <si>
    <t>Hòa</t>
  </si>
  <si>
    <t>21DMC2</t>
  </si>
  <si>
    <t>Tày</t>
  </si>
  <si>
    <t>Đinh Thị Thanh</t>
  </si>
  <si>
    <t>21DQH2</t>
  </si>
  <si>
    <t>Ba na</t>
  </si>
  <si>
    <t>Sầm Minh</t>
  </si>
  <si>
    <t>22DMA</t>
  </si>
  <si>
    <t>Nông Thị Mỹ</t>
  </si>
  <si>
    <t>Liên</t>
  </si>
  <si>
    <t>Lương Gia</t>
  </si>
  <si>
    <t>Hào</t>
  </si>
  <si>
    <t>22DMC1</t>
  </si>
  <si>
    <t>Nùng</t>
  </si>
  <si>
    <t>Nguyễn Thị Mỹ</t>
  </si>
  <si>
    <t>Nguyệt</t>
  </si>
  <si>
    <t>Châu Thị Kim</t>
  </si>
  <si>
    <t>Oanh</t>
  </si>
  <si>
    <t>22DQH</t>
  </si>
  <si>
    <t>Kiều Ngọc Diễm</t>
  </si>
  <si>
    <t>Trinh</t>
  </si>
  <si>
    <t>23DMC2</t>
  </si>
  <si>
    <t>Lương Thị Thu</t>
  </si>
  <si>
    <t>Huyền</t>
  </si>
  <si>
    <t>24DTA01</t>
  </si>
  <si>
    <t>Lương Thị Kim</t>
  </si>
  <si>
    <t>Thơ</t>
  </si>
  <si>
    <t>21DKB02</t>
  </si>
  <si>
    <t>Hoàng Thế</t>
  </si>
  <si>
    <t>Anh</t>
  </si>
  <si>
    <t>22DDA1</t>
  </si>
  <si>
    <t>Hoàng Thị Như</t>
  </si>
  <si>
    <t>Quỳnh</t>
  </si>
  <si>
    <t>24DQT01</t>
  </si>
  <si>
    <t>Đổng Dương Chí</t>
  </si>
  <si>
    <t>24DTC03</t>
  </si>
  <si>
    <t>Lò Thị Kim Ngọc</t>
  </si>
  <si>
    <t>Khánh</t>
  </si>
  <si>
    <t>23DKQ</t>
  </si>
  <si>
    <t>Thái</t>
  </si>
  <si>
    <r>
      <t xml:space="preserve">DANH SÁCH </t>
    </r>
    <r>
      <rPr>
        <b/>
        <sz val="14"/>
        <color rgb="FFFF0000"/>
        <rFont val="Times New Roman"/>
        <family val="1"/>
      </rPr>
      <t>DỰ KIẾN</t>
    </r>
    <r>
      <rPr>
        <b/>
        <sz val="14"/>
        <color theme="1"/>
        <rFont val="Times New Roman"/>
        <family val="1"/>
      </rPr>
      <t xml:space="preserve"> HỖ TRỢ CHI PHÍ HỌC TẬP KỲ 3 NĂM 2024
CHO SINH VIÊN HÌNH THỨC CHÍNH QUY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</si>
</sst>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b/>
      <u/>
      <sz val="11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name val="Times New Roman"/>
      <family val="1"/>
    </font>
    <font>
      <b/>
      <sz val="13"/>
      <color theme="1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3"/>
      <color theme="1"/>
      <name val="Calibri"/>
      <family val="2"/>
      <charset val="163"/>
      <scheme val="minor"/>
    </font>
    <font>
      <sz val="13"/>
      <color theme="1"/>
      <name val="Calibri"/>
      <family val="2"/>
      <scheme val="minor"/>
    </font>
    <font>
      <b/>
      <sz val="11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1.5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1" fillId="0" borderId="0"/>
  </cellStyleXfs>
  <cellXfs count="152">
    <xf numFmtId="0" fontId="0" fillId="0" borderId="0" xfId="0"/>
    <xf numFmtId="14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14" fontId="14" fillId="2" borderId="0" xfId="2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5" fillId="2" borderId="0" xfId="2" applyFont="1" applyFill="1"/>
    <xf numFmtId="0" fontId="9" fillId="2" borderId="0" xfId="2" applyFont="1" applyFill="1"/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4" fillId="2" borderId="0" xfId="2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/>
    </xf>
    <xf numFmtId="0" fontId="13" fillId="2" borderId="0" xfId="2" applyFont="1" applyFill="1" applyAlignment="1">
      <alignment horizontal="left"/>
    </xf>
    <xf numFmtId="0" fontId="16" fillId="2" borderId="0" xfId="2" applyFont="1" applyFill="1" applyAlignment="1">
      <alignment horizontal="center"/>
    </xf>
    <xf numFmtId="0" fontId="19" fillId="2" borderId="0" xfId="2" applyFont="1" applyFill="1" applyAlignment="1">
      <alignment horizontal="center"/>
    </xf>
    <xf numFmtId="1" fontId="8" fillId="2" borderId="1" xfId="1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/>
    </xf>
    <xf numFmtId="9" fontId="3" fillId="2" borderId="1" xfId="3" applyFont="1" applyFill="1" applyBorder="1" applyAlignment="1">
      <alignment vertical="center"/>
    </xf>
    <xf numFmtId="164" fontId="7" fillId="0" borderId="1" xfId="1" applyNumberFormat="1" applyFont="1" applyBorder="1" applyAlignment="1">
      <alignment vertical="center" wrapText="1"/>
    </xf>
    <xf numFmtId="164" fontId="7" fillId="0" borderId="4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" fontId="18" fillId="2" borderId="1" xfId="2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2" fillId="2" borderId="0" xfId="2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top"/>
    </xf>
    <xf numFmtId="49" fontId="22" fillId="2" borderId="4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1" fontId="26" fillId="2" borderId="1" xfId="1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1" fontId="26" fillId="2" borderId="0" xfId="1" applyNumberFormat="1" applyFont="1" applyFill="1" applyAlignment="1">
      <alignment horizontal="center" vertical="center"/>
    </xf>
    <xf numFmtId="0" fontId="27" fillId="2" borderId="0" xfId="2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1" fontId="17" fillId="2" borderId="1" xfId="2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1" fontId="17" fillId="2" borderId="1" xfId="2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/>
    </xf>
    <xf numFmtId="1" fontId="17" fillId="2" borderId="1" xfId="2" quotePrefix="1" applyNumberFormat="1" applyFont="1" applyFill="1" applyBorder="1" applyAlignment="1">
      <alignment horizontal="center" vertical="center" wrapText="1"/>
    </xf>
    <xf numFmtId="0" fontId="7" fillId="0" borderId="4" xfId="1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horizontal="left" vertical="center"/>
    </xf>
    <xf numFmtId="49" fontId="29" fillId="2" borderId="3" xfId="0" applyNumberFormat="1" applyFont="1" applyFill="1" applyBorder="1" applyAlignment="1">
      <alignment horizontal="left" vertical="center"/>
    </xf>
    <xf numFmtId="164" fontId="28" fillId="2" borderId="1" xfId="1" applyNumberFormat="1" applyFont="1" applyFill="1" applyBorder="1" applyAlignment="1">
      <alignment vertical="center" wrapText="1"/>
    </xf>
    <xf numFmtId="164" fontId="28" fillId="2" borderId="1" xfId="1" applyNumberFormat="1" applyFont="1" applyFill="1" applyBorder="1" applyAlignment="1">
      <alignment horizontal="center" vertical="center" wrapText="1"/>
    </xf>
    <xf numFmtId="1" fontId="29" fillId="2" borderId="1" xfId="2" applyNumberFormat="1" applyFont="1" applyFill="1" applyBorder="1" applyAlignment="1">
      <alignment horizontal="center" vertical="center" wrapText="1"/>
    </xf>
    <xf numFmtId="1" fontId="29" fillId="2" borderId="1" xfId="2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30" fillId="2" borderId="0" xfId="0" applyFont="1" applyFill="1"/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1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/>
    </xf>
    <xf numFmtId="0" fontId="5" fillId="2" borderId="4" xfId="2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0" fontId="3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6" fillId="2" borderId="1" xfId="2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4" fillId="2" borderId="1" xfId="2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35" fillId="2" borderId="1" xfId="2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49" fontId="7" fillId="2" borderId="1" xfId="0" quotePrefix="1" applyNumberFormat="1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7" fillId="2" borderId="1" xfId="0" quotePrefix="1" applyFont="1" applyFill="1" applyBorder="1" applyAlignment="1">
      <alignment vertical="center"/>
    </xf>
    <xf numFmtId="1" fontId="17" fillId="2" borderId="1" xfId="2" applyNumberFormat="1" applyFont="1" applyFill="1" applyBorder="1" applyAlignment="1">
      <alignment vertical="center" wrapText="1"/>
    </xf>
    <xf numFmtId="1" fontId="17" fillId="2" borderId="1" xfId="2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top"/>
    </xf>
    <xf numFmtId="0" fontId="7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 wrapText="1"/>
    </xf>
    <xf numFmtId="0" fontId="9" fillId="2" borderId="0" xfId="2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Normal 3" xfId="4" xr:uid="{FE7CB730-C4D0-4AE9-A1AF-76B4B3FE877E}"/>
    <cellStyle name="Percent" xfId="3" builtinId="5"/>
  </cellStyles>
  <dxfs count="0"/>
  <tableStyles count="0" defaultTableStyle="TableStyleMedium2" defaultPivotStyle="PivotStyleLight16"/>
  <colors>
    <mruColors>
      <color rgb="FFE395DA"/>
      <color rgb="FFCD53BC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1590675</xdr:colOff>
      <xdr:row>1</xdr:row>
      <xdr:rowOff>232182</xdr:rowOff>
    </xdr:from>
    <xdr:to>
      <xdr:col>9</xdr:col>
      <xdr:colOff>409575</xdr:colOff>
      <xdr:row>1</xdr:row>
      <xdr:rowOff>232182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1FB1589-82DF-4AC9-8F16-16474BE3A406}"/>
            </a:ext>
          </a:extLst>
        </xdr:cNvPr>
        <xdr:cNvCxnSpPr/>
      </xdr:nvCxnSpPr>
      <xdr:spPr>
        <a:xfrm>
          <a:off x="5867400" y="441732"/>
          <a:ext cx="1885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382884</xdr:colOff>
      <xdr:row>2</xdr:row>
      <xdr:rowOff>358</xdr:rowOff>
    </xdr:from>
    <xdr:to>
      <xdr:col>3</xdr:col>
      <xdr:colOff>11409</xdr:colOff>
      <xdr:row>2</xdr:row>
      <xdr:rowOff>358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47B9F9D-D4AE-42D0-BF40-04AC34444494}"/>
            </a:ext>
          </a:extLst>
        </xdr:cNvPr>
        <xdr:cNvCxnSpPr/>
      </xdr:nvCxnSpPr>
      <xdr:spPr>
        <a:xfrm>
          <a:off x="1697334" y="657583"/>
          <a:ext cx="895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723900</xdr:colOff>
      <xdr:row>5</xdr:row>
      <xdr:rowOff>41682</xdr:rowOff>
    </xdr:from>
    <xdr:to>
      <xdr:col>6</xdr:col>
      <xdr:colOff>1162050</xdr:colOff>
      <xdr:row>5</xdr:row>
      <xdr:rowOff>41682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A1F8B96-8CC7-48C2-80A1-3913AF1AB3FD}"/>
            </a:ext>
          </a:extLst>
        </xdr:cNvPr>
        <xdr:cNvCxnSpPr/>
      </xdr:nvCxnSpPr>
      <xdr:spPr>
        <a:xfrm>
          <a:off x="3790950" y="1689507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187404</xdr:colOff>
      <xdr:row>1</xdr:row>
      <xdr:rowOff>260757</xdr:rowOff>
    </xdr:from>
    <xdr:to>
      <xdr:col>7</xdr:col>
      <xdr:colOff>469821</xdr:colOff>
      <xdr:row>1</xdr:row>
      <xdr:rowOff>260757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549979" y="470307"/>
          <a:ext cx="1901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95650</xdr:colOff>
      <xdr:row>1</xdr:row>
      <xdr:rowOff>448033</xdr:rowOff>
    </xdr:from>
    <xdr:to>
      <xdr:col>3</xdr:col>
      <xdr:colOff>266700</xdr:colOff>
      <xdr:row>1</xdr:row>
      <xdr:rowOff>448033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619650" y="657583"/>
          <a:ext cx="990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4</xdr:row>
      <xdr:rowOff>47625</xdr:rowOff>
    </xdr:from>
    <xdr:to>
      <xdr:col>5</xdr:col>
      <xdr:colOff>828675</xdr:colOff>
      <xdr:row>4</xdr:row>
      <xdr:rowOff>47625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31B7673-3830-2A4C-38B8-87B97568427E}"/>
            </a:ext>
          </a:extLst>
        </xdr:cNvPr>
        <xdr:cNvCxnSpPr/>
      </xdr:nvCxnSpPr>
      <xdr:spPr>
        <a:xfrm>
          <a:off x="3133725" y="1666875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DDCE-25E0-43E5-AD98-E0DC4C072D81}">
  <sheetPr>
    <tabColor rgb="FFFFFF00"/>
  </sheetPr>
  <dimension ref="A1:M47"/>
  <sheetViews>
    <sheetView tabSelected="1" zoomScaleNormal="100" workbookViewId="0">
      <selection activeCell="L42" sqref="A42:XFD48"/>
    </sheetView>
  </sheetViews>
  <sheetFormatPr defaultRowHeight="17.25" x14ac:dyDescent="0.3"/>
  <cols>
    <col min="1" max="1" width="5.5703125" style="50" customWidth="1"/>
    <col min="2" max="2" width="14.140625" style="109" customWidth="1"/>
    <col min="3" max="3" width="19" style="107" customWidth="1"/>
    <col min="4" max="4" width="7.85546875" style="107" customWidth="1"/>
    <col min="5" max="5" width="10.85546875" style="35" customWidth="1"/>
    <col min="6" max="6" width="6.7109375" style="111" customWidth="1"/>
    <col min="7" max="7" width="26.85546875" style="120" customWidth="1"/>
    <col min="8" max="8" width="13.140625" style="30" customWidth="1"/>
    <col min="9" max="9" width="6" style="30" customWidth="1"/>
    <col min="10" max="10" width="15.85546875" style="30" customWidth="1"/>
    <col min="11" max="11" width="15" style="32" customWidth="1"/>
    <col min="12" max="12" width="6.7109375" style="69" customWidth="1"/>
    <col min="13" max="13" width="9.140625" style="82"/>
    <col min="14" max="16384" width="9.140625" style="30"/>
  </cols>
  <sheetData>
    <row r="1" spans="1:13" ht="16.5" x14ac:dyDescent="0.25">
      <c r="A1" s="131" t="s">
        <v>0</v>
      </c>
      <c r="B1" s="131"/>
      <c r="C1" s="131"/>
      <c r="D1" s="131"/>
      <c r="E1" s="131"/>
      <c r="F1" s="131"/>
      <c r="G1" s="132" t="s">
        <v>16</v>
      </c>
      <c r="H1" s="132"/>
      <c r="I1" s="132"/>
      <c r="J1" s="132"/>
      <c r="K1" s="132"/>
      <c r="L1" s="68"/>
    </row>
    <row r="2" spans="1:13" ht="35.25" customHeight="1" x14ac:dyDescent="0.25">
      <c r="A2" s="133" t="s">
        <v>53</v>
      </c>
      <c r="B2" s="132"/>
      <c r="C2" s="132"/>
      <c r="D2" s="132"/>
      <c r="E2" s="132"/>
      <c r="F2" s="132"/>
      <c r="G2" s="134" t="s">
        <v>17</v>
      </c>
      <c r="H2" s="134"/>
      <c r="I2" s="134"/>
      <c r="J2" s="134"/>
      <c r="K2" s="134"/>
      <c r="L2" s="68"/>
    </row>
    <row r="3" spans="1:13" ht="14.25" customHeight="1" x14ac:dyDescent="0.25">
      <c r="A3" s="21"/>
      <c r="B3" s="21"/>
      <c r="C3" s="43"/>
      <c r="D3" s="43"/>
      <c r="E3" s="1"/>
      <c r="F3" s="2"/>
      <c r="G3" s="45"/>
      <c r="H3" s="2"/>
      <c r="I3" s="2"/>
      <c r="J3" s="3"/>
      <c r="K3" s="19"/>
    </row>
    <row r="4" spans="1:13" ht="39" customHeight="1" x14ac:dyDescent="0.25">
      <c r="A4" s="151" t="s">
        <v>134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70"/>
    </row>
    <row r="5" spans="1:13" ht="18" customHeight="1" x14ac:dyDescent="0.25">
      <c r="A5" s="130" t="s">
        <v>76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71"/>
    </row>
    <row r="6" spans="1:13" ht="8.25" customHeight="1" x14ac:dyDescent="0.25">
      <c r="A6" s="4"/>
      <c r="B6" s="4"/>
      <c r="C6" s="44"/>
      <c r="D6" s="44"/>
      <c r="E6" s="5"/>
      <c r="F6" s="33"/>
      <c r="G6" s="46"/>
      <c r="H6" s="4"/>
      <c r="I6" s="4"/>
      <c r="J6" s="4"/>
      <c r="K6" s="20"/>
    </row>
    <row r="7" spans="1:13" s="35" customFormat="1" ht="39" customHeight="1" x14ac:dyDescent="0.25">
      <c r="A7" s="42" t="s">
        <v>1</v>
      </c>
      <c r="B7" s="108" t="s">
        <v>2</v>
      </c>
      <c r="C7" s="105" t="s">
        <v>3</v>
      </c>
      <c r="D7" s="106" t="s">
        <v>4</v>
      </c>
      <c r="E7" s="42" t="s">
        <v>5</v>
      </c>
      <c r="F7" s="57" t="s">
        <v>26</v>
      </c>
      <c r="G7" s="112" t="s">
        <v>24</v>
      </c>
      <c r="H7" s="57" t="s">
        <v>25</v>
      </c>
      <c r="I7" s="57" t="s">
        <v>21</v>
      </c>
      <c r="J7" s="67" t="s">
        <v>58</v>
      </c>
      <c r="K7" s="58" t="s">
        <v>30</v>
      </c>
      <c r="L7" s="72" t="s">
        <v>31</v>
      </c>
      <c r="M7" s="73" t="s">
        <v>32</v>
      </c>
    </row>
    <row r="8" spans="1:13" s="100" customFormat="1" x14ac:dyDescent="0.3">
      <c r="A8" s="92" t="s">
        <v>6</v>
      </c>
      <c r="B8" s="99" t="s">
        <v>74</v>
      </c>
      <c r="C8" s="93"/>
      <c r="D8" s="94"/>
      <c r="E8" s="110"/>
      <c r="F8" s="110"/>
      <c r="G8" s="113"/>
      <c r="H8" s="95"/>
      <c r="I8" s="96"/>
      <c r="J8" s="95"/>
      <c r="K8" s="97"/>
      <c r="L8" s="97"/>
      <c r="M8" s="98"/>
    </row>
    <row r="9" spans="1:13" s="35" customFormat="1" ht="16.5" x14ac:dyDescent="0.25">
      <c r="A9" s="29">
        <v>1</v>
      </c>
      <c r="B9" s="121" t="s">
        <v>70</v>
      </c>
      <c r="C9" s="37" t="s">
        <v>90</v>
      </c>
      <c r="D9" s="38" t="s">
        <v>91</v>
      </c>
      <c r="E9" s="39" t="s">
        <v>92</v>
      </c>
      <c r="F9" s="39" t="s">
        <v>39</v>
      </c>
      <c r="G9" s="118" t="s">
        <v>12</v>
      </c>
      <c r="H9" s="13">
        <v>2340000</v>
      </c>
      <c r="I9" s="64">
        <v>4</v>
      </c>
      <c r="J9" s="60">
        <v>5616000</v>
      </c>
      <c r="K9" s="86"/>
      <c r="L9" s="128"/>
      <c r="M9" s="129"/>
    </row>
    <row r="10" spans="1:13" s="35" customFormat="1" ht="16.5" x14ac:dyDescent="0.25">
      <c r="A10" s="29"/>
      <c r="B10" s="51"/>
      <c r="C10" s="40" t="s">
        <v>7</v>
      </c>
      <c r="D10" s="41">
        <v>1</v>
      </c>
      <c r="E10" s="39"/>
      <c r="F10" s="39"/>
      <c r="G10" s="118"/>
      <c r="H10" s="59"/>
      <c r="I10" s="63"/>
      <c r="J10" s="59">
        <v>5616000</v>
      </c>
      <c r="K10" s="47"/>
      <c r="L10" s="74"/>
      <c r="M10" s="75"/>
    </row>
    <row r="11" spans="1:13" s="25" customFormat="1" ht="19.5" customHeight="1" x14ac:dyDescent="0.25">
      <c r="A11" s="27" t="s">
        <v>9</v>
      </c>
      <c r="B11" s="36" t="s">
        <v>28</v>
      </c>
      <c r="C11" s="40"/>
      <c r="D11" s="41"/>
      <c r="E11" s="34"/>
      <c r="F11" s="34"/>
      <c r="G11" s="114"/>
      <c r="H11" s="28"/>
      <c r="I11" s="29"/>
      <c r="J11" s="28"/>
      <c r="K11" s="81"/>
      <c r="L11" s="81"/>
      <c r="M11" s="83"/>
    </row>
    <row r="12" spans="1:13" s="24" customFormat="1" ht="16.5" x14ac:dyDescent="0.25">
      <c r="A12" s="29">
        <v>1</v>
      </c>
      <c r="B12" s="28" t="s">
        <v>33</v>
      </c>
      <c r="C12" s="37" t="s">
        <v>93</v>
      </c>
      <c r="D12" s="38" t="s">
        <v>94</v>
      </c>
      <c r="E12" s="39" t="s">
        <v>95</v>
      </c>
      <c r="F12" s="39" t="s">
        <v>96</v>
      </c>
      <c r="G12" s="118" t="s">
        <v>13</v>
      </c>
      <c r="H12" s="13">
        <v>2340000</v>
      </c>
      <c r="I12" s="64">
        <v>4</v>
      </c>
      <c r="J12" s="60">
        <v>5616000</v>
      </c>
      <c r="K12" s="81">
        <v>31310001461114</v>
      </c>
      <c r="L12" s="128" t="s">
        <v>60</v>
      </c>
      <c r="M12" s="129" t="s">
        <v>61</v>
      </c>
    </row>
    <row r="13" spans="1:13" s="24" customFormat="1" ht="16.5" x14ac:dyDescent="0.25">
      <c r="A13" s="29">
        <v>2</v>
      </c>
      <c r="B13" s="91" t="s">
        <v>84</v>
      </c>
      <c r="C13" s="37" t="s">
        <v>97</v>
      </c>
      <c r="D13" s="38" t="s">
        <v>40</v>
      </c>
      <c r="E13" s="39" t="s">
        <v>98</v>
      </c>
      <c r="F13" s="39" t="s">
        <v>99</v>
      </c>
      <c r="G13" s="122" t="s">
        <v>12</v>
      </c>
      <c r="H13" s="13">
        <v>2340000</v>
      </c>
      <c r="I13" s="64">
        <v>4</v>
      </c>
      <c r="J13" s="60">
        <v>5616000</v>
      </c>
      <c r="K13" s="86">
        <v>3131474796</v>
      </c>
      <c r="L13" s="128" t="s">
        <v>60</v>
      </c>
      <c r="M13" s="129" t="s">
        <v>61</v>
      </c>
    </row>
    <row r="14" spans="1:13" s="24" customFormat="1" ht="16.5" x14ac:dyDescent="0.25">
      <c r="A14" s="29">
        <v>3</v>
      </c>
      <c r="B14" s="90" t="s">
        <v>87</v>
      </c>
      <c r="C14" s="37" t="s">
        <v>100</v>
      </c>
      <c r="D14" s="38" t="s">
        <v>38</v>
      </c>
      <c r="E14" s="39" t="s">
        <v>101</v>
      </c>
      <c r="F14" s="39" t="s">
        <v>96</v>
      </c>
      <c r="G14" s="118" t="s">
        <v>12</v>
      </c>
      <c r="H14" s="13">
        <v>2340000</v>
      </c>
      <c r="I14" s="64">
        <v>4</v>
      </c>
      <c r="J14" s="60">
        <v>5616000</v>
      </c>
      <c r="K14" s="86" t="s">
        <v>88</v>
      </c>
      <c r="L14" s="128" t="s">
        <v>60</v>
      </c>
      <c r="M14" s="129" t="s">
        <v>61</v>
      </c>
    </row>
    <row r="15" spans="1:13" s="24" customFormat="1" ht="16.5" x14ac:dyDescent="0.25">
      <c r="A15" s="29">
        <v>4</v>
      </c>
      <c r="B15" s="90" t="s">
        <v>42</v>
      </c>
      <c r="C15" s="37" t="s">
        <v>102</v>
      </c>
      <c r="D15" s="38" t="s">
        <v>103</v>
      </c>
      <c r="E15" s="39" t="s">
        <v>101</v>
      </c>
      <c r="F15" s="39" t="s">
        <v>96</v>
      </c>
      <c r="G15" s="119" t="s">
        <v>13</v>
      </c>
      <c r="H15" s="13">
        <v>2340000</v>
      </c>
      <c r="I15" s="64">
        <v>4</v>
      </c>
      <c r="J15" s="60">
        <v>5616000</v>
      </c>
      <c r="K15" s="81">
        <v>31310001585722</v>
      </c>
      <c r="L15" s="128" t="s">
        <v>60</v>
      </c>
      <c r="M15" s="129" t="s">
        <v>61</v>
      </c>
    </row>
    <row r="16" spans="1:13" s="24" customFormat="1" ht="16.5" x14ac:dyDescent="0.25">
      <c r="A16" s="29">
        <v>5</v>
      </c>
      <c r="B16" s="28" t="s">
        <v>48</v>
      </c>
      <c r="C16" s="37" t="s">
        <v>104</v>
      </c>
      <c r="D16" s="38" t="s">
        <v>105</v>
      </c>
      <c r="E16" s="39" t="s">
        <v>106</v>
      </c>
      <c r="F16" s="39" t="s">
        <v>27</v>
      </c>
      <c r="G16" s="118" t="s">
        <v>12</v>
      </c>
      <c r="H16" s="13">
        <v>2340000</v>
      </c>
      <c r="I16" s="64">
        <v>4</v>
      </c>
      <c r="J16" s="60">
        <v>5616000</v>
      </c>
      <c r="K16" s="81">
        <v>31310001586594</v>
      </c>
      <c r="L16" s="128" t="s">
        <v>60</v>
      </c>
      <c r="M16" s="129" t="s">
        <v>61</v>
      </c>
    </row>
    <row r="17" spans="1:13" s="24" customFormat="1" ht="16.5" x14ac:dyDescent="0.25">
      <c r="A17" s="29">
        <v>6</v>
      </c>
      <c r="B17" s="28" t="s">
        <v>43</v>
      </c>
      <c r="C17" s="37" t="s">
        <v>102</v>
      </c>
      <c r="D17" s="38" t="s">
        <v>40</v>
      </c>
      <c r="E17" s="39" t="s">
        <v>106</v>
      </c>
      <c r="F17" s="39" t="s">
        <v>107</v>
      </c>
      <c r="G17" s="118" t="s">
        <v>13</v>
      </c>
      <c r="H17" s="13">
        <v>2340000</v>
      </c>
      <c r="I17" s="64">
        <v>4</v>
      </c>
      <c r="J17" s="60">
        <v>5616000</v>
      </c>
      <c r="K17" s="81">
        <v>31310001586363</v>
      </c>
      <c r="L17" s="128" t="s">
        <v>60</v>
      </c>
      <c r="M17" s="129" t="s">
        <v>61</v>
      </c>
    </row>
    <row r="18" spans="1:13" s="24" customFormat="1" ht="16.5" x14ac:dyDescent="0.25">
      <c r="A18" s="29">
        <v>7</v>
      </c>
      <c r="B18" s="28" t="s">
        <v>46</v>
      </c>
      <c r="C18" s="37" t="s">
        <v>108</v>
      </c>
      <c r="D18" s="38" t="s">
        <v>109</v>
      </c>
      <c r="E18" s="39" t="s">
        <v>55</v>
      </c>
      <c r="F18" s="39" t="s">
        <v>39</v>
      </c>
      <c r="G18" s="118" t="s">
        <v>12</v>
      </c>
      <c r="H18" s="13">
        <v>2340000</v>
      </c>
      <c r="I18" s="64">
        <v>4</v>
      </c>
      <c r="J18" s="60">
        <v>5616000</v>
      </c>
      <c r="K18" s="81">
        <v>31310001586655</v>
      </c>
      <c r="L18" s="128" t="s">
        <v>60</v>
      </c>
      <c r="M18" s="129" t="s">
        <v>61</v>
      </c>
    </row>
    <row r="19" spans="1:13" s="24" customFormat="1" ht="16.5" x14ac:dyDescent="0.25">
      <c r="A19" s="29">
        <v>8</v>
      </c>
      <c r="B19" s="28" t="s">
        <v>45</v>
      </c>
      <c r="C19" s="37" t="s">
        <v>110</v>
      </c>
      <c r="D19" s="38" t="s">
        <v>111</v>
      </c>
      <c r="E19" s="39" t="s">
        <v>112</v>
      </c>
      <c r="F19" s="39" t="s">
        <v>39</v>
      </c>
      <c r="G19" s="119" t="s">
        <v>13</v>
      </c>
      <c r="H19" s="13">
        <v>2340000</v>
      </c>
      <c r="I19" s="64">
        <v>4</v>
      </c>
      <c r="J19" s="60">
        <v>5616000</v>
      </c>
      <c r="K19" s="81">
        <v>31310001586309</v>
      </c>
      <c r="L19" s="128" t="s">
        <v>60</v>
      </c>
      <c r="M19" s="129" t="s">
        <v>61</v>
      </c>
    </row>
    <row r="20" spans="1:13" s="24" customFormat="1" ht="16.5" x14ac:dyDescent="0.25">
      <c r="A20" s="29">
        <v>9</v>
      </c>
      <c r="B20" s="90" t="s">
        <v>56</v>
      </c>
      <c r="C20" s="37" t="s">
        <v>113</v>
      </c>
      <c r="D20" s="38" t="s">
        <v>114</v>
      </c>
      <c r="E20" s="39" t="s">
        <v>115</v>
      </c>
      <c r="F20" s="39" t="s">
        <v>39</v>
      </c>
      <c r="G20" s="118" t="s">
        <v>12</v>
      </c>
      <c r="H20" s="13">
        <v>2340000</v>
      </c>
      <c r="I20" s="64">
        <v>4</v>
      </c>
      <c r="J20" s="60">
        <v>5616000</v>
      </c>
      <c r="K20" s="81" t="s">
        <v>62</v>
      </c>
      <c r="L20" s="128" t="s">
        <v>60</v>
      </c>
      <c r="M20" s="129" t="s">
        <v>61</v>
      </c>
    </row>
    <row r="21" spans="1:13" s="24" customFormat="1" ht="16.5" x14ac:dyDescent="0.25">
      <c r="A21" s="29"/>
      <c r="B21" s="29"/>
      <c r="C21" s="40" t="s">
        <v>7</v>
      </c>
      <c r="D21" s="41">
        <v>9</v>
      </c>
      <c r="E21" s="39"/>
      <c r="F21" s="39"/>
      <c r="G21" s="118"/>
      <c r="H21" s="59"/>
      <c r="I21" s="63"/>
      <c r="J21" s="59">
        <v>50544000</v>
      </c>
      <c r="K21" s="81"/>
      <c r="L21" s="81"/>
      <c r="M21" s="83"/>
    </row>
    <row r="22" spans="1:13" s="25" customFormat="1" ht="16.5" x14ac:dyDescent="0.25">
      <c r="A22" s="27" t="s">
        <v>10</v>
      </c>
      <c r="B22" s="36" t="s">
        <v>73</v>
      </c>
      <c r="C22" s="101"/>
      <c r="D22" s="102"/>
      <c r="E22" s="34"/>
      <c r="F22" s="34"/>
      <c r="G22" s="115"/>
      <c r="H22" s="62"/>
      <c r="I22" s="65"/>
      <c r="J22" s="62"/>
      <c r="K22" s="103"/>
      <c r="L22" s="103"/>
      <c r="M22" s="104"/>
    </row>
    <row r="23" spans="1:13" s="24" customFormat="1" ht="16.5" x14ac:dyDescent="0.25">
      <c r="A23" s="29">
        <v>1</v>
      </c>
      <c r="B23" s="121" t="s">
        <v>72</v>
      </c>
      <c r="C23" s="37" t="s">
        <v>116</v>
      </c>
      <c r="D23" s="38" t="s">
        <v>117</v>
      </c>
      <c r="E23" s="39" t="s">
        <v>118</v>
      </c>
      <c r="F23" s="39" t="s">
        <v>96</v>
      </c>
      <c r="G23" s="119" t="s">
        <v>13</v>
      </c>
      <c r="H23" s="13">
        <v>2340000</v>
      </c>
      <c r="I23" s="64">
        <v>4</v>
      </c>
      <c r="J23" s="60">
        <v>5616000</v>
      </c>
      <c r="K23" s="86"/>
      <c r="L23" s="128"/>
      <c r="M23" s="129"/>
    </row>
    <row r="24" spans="1:13" s="24" customFormat="1" ht="16.5" x14ac:dyDescent="0.25">
      <c r="A24" s="29"/>
      <c r="B24" s="51"/>
      <c r="C24" s="40" t="s">
        <v>7</v>
      </c>
      <c r="D24" s="41">
        <v>1</v>
      </c>
      <c r="E24" s="39"/>
      <c r="F24" s="39"/>
      <c r="G24" s="118"/>
      <c r="H24" s="59"/>
      <c r="I24" s="63"/>
      <c r="J24" s="59">
        <v>5616000</v>
      </c>
      <c r="K24" s="47"/>
      <c r="L24" s="74"/>
      <c r="M24" s="75"/>
    </row>
    <row r="25" spans="1:13" s="25" customFormat="1" ht="16.5" x14ac:dyDescent="0.25">
      <c r="A25" s="27" t="s">
        <v>11</v>
      </c>
      <c r="B25" s="36" t="s">
        <v>69</v>
      </c>
      <c r="C25" s="101"/>
      <c r="D25" s="102"/>
      <c r="E25" s="34"/>
      <c r="F25" s="34"/>
      <c r="G25" s="115"/>
      <c r="H25" s="62"/>
      <c r="I25" s="65"/>
      <c r="J25" s="62"/>
      <c r="K25" s="103"/>
      <c r="L25" s="103"/>
      <c r="M25" s="104"/>
    </row>
    <row r="26" spans="1:13" s="24" customFormat="1" ht="16.5" x14ac:dyDescent="0.25">
      <c r="A26" s="29">
        <v>1</v>
      </c>
      <c r="B26" s="90" t="s">
        <v>59</v>
      </c>
      <c r="C26" s="37" t="s">
        <v>119</v>
      </c>
      <c r="D26" s="38" t="s">
        <v>120</v>
      </c>
      <c r="E26" s="39" t="s">
        <v>121</v>
      </c>
      <c r="F26" s="39" t="s">
        <v>107</v>
      </c>
      <c r="G26" s="122" t="s">
        <v>12</v>
      </c>
      <c r="H26" s="13">
        <v>2340000</v>
      </c>
      <c r="I26" s="64">
        <v>4</v>
      </c>
      <c r="J26" s="60">
        <v>5616000</v>
      </c>
      <c r="K26" s="86" t="s">
        <v>66</v>
      </c>
      <c r="L26" s="128" t="s">
        <v>60</v>
      </c>
      <c r="M26" s="129" t="s">
        <v>67</v>
      </c>
    </row>
    <row r="27" spans="1:13" s="24" customFormat="1" ht="16.5" x14ac:dyDescent="0.25">
      <c r="A27" s="29"/>
      <c r="B27" s="51"/>
      <c r="C27" s="40" t="s">
        <v>7</v>
      </c>
      <c r="D27" s="41">
        <v>1</v>
      </c>
      <c r="E27" s="39"/>
      <c r="F27" s="39"/>
      <c r="G27" s="118"/>
      <c r="H27" s="59"/>
      <c r="I27" s="63"/>
      <c r="J27" s="59">
        <v>5616000</v>
      </c>
      <c r="K27" s="47"/>
      <c r="L27" s="74"/>
      <c r="M27" s="75"/>
    </row>
    <row r="28" spans="1:13" s="25" customFormat="1" ht="16.5" x14ac:dyDescent="0.25">
      <c r="A28" s="27" t="s">
        <v>63</v>
      </c>
      <c r="B28" s="36" t="s">
        <v>29</v>
      </c>
      <c r="C28" s="40"/>
      <c r="D28" s="41"/>
      <c r="E28" s="39"/>
      <c r="F28" s="39"/>
      <c r="G28" s="114"/>
      <c r="H28" s="61"/>
      <c r="I28" s="26"/>
      <c r="J28" s="61"/>
      <c r="K28" s="81"/>
      <c r="L28" s="81"/>
      <c r="M28" s="83"/>
    </row>
    <row r="29" spans="1:13" s="25" customFormat="1" ht="16.5" x14ac:dyDescent="0.25">
      <c r="A29" s="29">
        <v>1</v>
      </c>
      <c r="B29" s="28" t="s">
        <v>34</v>
      </c>
      <c r="C29" s="37" t="s">
        <v>35</v>
      </c>
      <c r="D29" s="38" t="s">
        <v>36</v>
      </c>
      <c r="E29" s="39" t="s">
        <v>41</v>
      </c>
      <c r="F29" s="39" t="s">
        <v>86</v>
      </c>
      <c r="G29" s="118" t="s">
        <v>12</v>
      </c>
      <c r="H29" s="13">
        <v>2340000</v>
      </c>
      <c r="I29" s="64">
        <v>4</v>
      </c>
      <c r="J29" s="60">
        <v>5616000</v>
      </c>
      <c r="K29" s="81">
        <v>31310001502688</v>
      </c>
      <c r="L29" s="128" t="s">
        <v>60</v>
      </c>
      <c r="M29" s="129" t="s">
        <v>61</v>
      </c>
    </row>
    <row r="30" spans="1:13" s="24" customFormat="1" ht="16.5" x14ac:dyDescent="0.25">
      <c r="A30" s="29">
        <v>2</v>
      </c>
      <c r="B30" s="28" t="s">
        <v>47</v>
      </c>
      <c r="C30" s="37" t="s">
        <v>122</v>
      </c>
      <c r="D30" s="38" t="s">
        <v>123</v>
      </c>
      <c r="E30" s="39" t="s">
        <v>124</v>
      </c>
      <c r="F30" s="39" t="s">
        <v>107</v>
      </c>
      <c r="G30" s="122" t="s">
        <v>12</v>
      </c>
      <c r="H30" s="13">
        <v>2340000</v>
      </c>
      <c r="I30" s="64">
        <v>4</v>
      </c>
      <c r="J30" s="60">
        <v>5616000</v>
      </c>
      <c r="K30" s="81">
        <v>31310001588448</v>
      </c>
      <c r="L30" s="128" t="s">
        <v>60</v>
      </c>
      <c r="M30" s="129" t="s">
        <v>61</v>
      </c>
    </row>
    <row r="31" spans="1:13" s="24" customFormat="1" ht="16.5" x14ac:dyDescent="0.25">
      <c r="A31" s="29">
        <v>3</v>
      </c>
      <c r="B31" s="127" t="s">
        <v>85</v>
      </c>
      <c r="C31" s="37" t="s">
        <v>125</v>
      </c>
      <c r="D31" s="38" t="s">
        <v>126</v>
      </c>
      <c r="E31" s="39" t="s">
        <v>127</v>
      </c>
      <c r="F31" s="39" t="s">
        <v>107</v>
      </c>
      <c r="G31" s="122" t="s">
        <v>12</v>
      </c>
      <c r="H31" s="13">
        <v>2340000</v>
      </c>
      <c r="I31" s="64">
        <v>4</v>
      </c>
      <c r="J31" s="60">
        <v>5616000</v>
      </c>
      <c r="K31" s="81"/>
      <c r="L31" s="128"/>
      <c r="M31" s="129"/>
    </row>
    <row r="32" spans="1:13" s="24" customFormat="1" ht="16.5" x14ac:dyDescent="0.25">
      <c r="A32" s="29"/>
      <c r="B32" s="29"/>
      <c r="C32" s="40" t="s">
        <v>7</v>
      </c>
      <c r="D32" s="41">
        <v>3</v>
      </c>
      <c r="E32" s="39"/>
      <c r="F32" s="39"/>
      <c r="G32" s="118"/>
      <c r="H32" s="62"/>
      <c r="I32" s="65"/>
      <c r="J32" s="62">
        <v>16848000</v>
      </c>
      <c r="K32" s="81"/>
      <c r="L32" s="81"/>
      <c r="M32" s="83"/>
    </row>
    <row r="33" spans="1:13" s="25" customFormat="1" ht="16.5" x14ac:dyDescent="0.25">
      <c r="A33" s="27" t="s">
        <v>75</v>
      </c>
      <c r="B33" s="36" t="s">
        <v>49</v>
      </c>
      <c r="C33" s="40"/>
      <c r="D33" s="41"/>
      <c r="E33" s="39"/>
      <c r="F33" s="39"/>
      <c r="G33" s="116"/>
      <c r="H33" s="60"/>
      <c r="I33" s="66"/>
      <c r="J33" s="60"/>
      <c r="K33" s="81"/>
      <c r="L33" s="81"/>
      <c r="M33" s="83"/>
    </row>
    <row r="34" spans="1:13" s="25" customFormat="1" ht="16.5" x14ac:dyDescent="0.25">
      <c r="A34" s="29">
        <v>1</v>
      </c>
      <c r="B34" s="121" t="s">
        <v>71</v>
      </c>
      <c r="C34" s="37" t="s">
        <v>128</v>
      </c>
      <c r="D34" s="38" t="s">
        <v>38</v>
      </c>
      <c r="E34" s="39" t="s">
        <v>129</v>
      </c>
      <c r="F34" s="39" t="s">
        <v>39</v>
      </c>
      <c r="G34" s="122" t="s">
        <v>12</v>
      </c>
      <c r="H34" s="13">
        <v>2340000</v>
      </c>
      <c r="I34" s="64">
        <v>4</v>
      </c>
      <c r="J34" s="60">
        <v>5616000</v>
      </c>
      <c r="K34" s="86"/>
      <c r="L34" s="128"/>
      <c r="M34" s="129"/>
    </row>
    <row r="35" spans="1:13" s="24" customFormat="1" ht="16.5" x14ac:dyDescent="0.25">
      <c r="A35" s="29"/>
      <c r="B35" s="29"/>
      <c r="C35" s="40" t="s">
        <v>7</v>
      </c>
      <c r="D35" s="41">
        <v>1</v>
      </c>
      <c r="E35" s="39"/>
      <c r="F35" s="39"/>
      <c r="G35" s="118"/>
      <c r="H35" s="59"/>
      <c r="I35" s="63"/>
      <c r="J35" s="59">
        <v>5616000</v>
      </c>
      <c r="K35" s="81"/>
      <c r="L35" s="81"/>
      <c r="M35" s="83"/>
    </row>
    <row r="36" spans="1:13" s="24" customFormat="1" ht="16.5" x14ac:dyDescent="0.25">
      <c r="A36" s="27" t="s">
        <v>77</v>
      </c>
      <c r="B36" s="84" t="s">
        <v>64</v>
      </c>
      <c r="C36" s="48"/>
      <c r="D36" s="49"/>
      <c r="E36" s="39"/>
      <c r="F36" s="39"/>
      <c r="G36" s="117"/>
      <c r="H36" s="60"/>
      <c r="I36" s="66"/>
      <c r="J36" s="60"/>
      <c r="K36" s="81"/>
      <c r="L36" s="81"/>
      <c r="M36" s="83"/>
    </row>
    <row r="37" spans="1:13" s="24" customFormat="1" ht="16.5" x14ac:dyDescent="0.25">
      <c r="A37" s="29">
        <v>1</v>
      </c>
      <c r="B37" s="91" t="s">
        <v>44</v>
      </c>
      <c r="C37" s="37" t="s">
        <v>50</v>
      </c>
      <c r="D37" s="38" t="s">
        <v>51</v>
      </c>
      <c r="E37" s="39" t="s">
        <v>57</v>
      </c>
      <c r="F37" s="39" t="s">
        <v>27</v>
      </c>
      <c r="G37" s="122" t="s">
        <v>12</v>
      </c>
      <c r="H37" s="13">
        <v>2340000</v>
      </c>
      <c r="I37" s="64">
        <v>4</v>
      </c>
      <c r="J37" s="60">
        <v>5616000</v>
      </c>
      <c r="K37" s="86" t="s">
        <v>83</v>
      </c>
      <c r="L37" s="128" t="s">
        <v>60</v>
      </c>
      <c r="M37" s="129" t="s">
        <v>61</v>
      </c>
    </row>
    <row r="38" spans="1:13" s="24" customFormat="1" ht="16.5" x14ac:dyDescent="0.25">
      <c r="A38" s="29">
        <v>2</v>
      </c>
      <c r="B38" s="91" t="s">
        <v>65</v>
      </c>
      <c r="C38" s="37" t="s">
        <v>130</v>
      </c>
      <c r="D38" s="38" t="s">
        <v>131</v>
      </c>
      <c r="E38" s="39" t="s">
        <v>132</v>
      </c>
      <c r="F38" s="39" t="s">
        <v>133</v>
      </c>
      <c r="G38" s="122" t="s">
        <v>12</v>
      </c>
      <c r="H38" s="13">
        <v>2340000</v>
      </c>
      <c r="I38" s="64">
        <v>4</v>
      </c>
      <c r="J38" s="60">
        <v>5616000</v>
      </c>
      <c r="K38" s="81" t="s">
        <v>68</v>
      </c>
      <c r="L38" s="128" t="s">
        <v>60</v>
      </c>
      <c r="M38" s="129" t="s">
        <v>61</v>
      </c>
    </row>
    <row r="39" spans="1:13" s="24" customFormat="1" ht="16.5" x14ac:dyDescent="0.25">
      <c r="A39" s="29"/>
      <c r="B39" s="51"/>
      <c r="C39" s="40" t="s">
        <v>7</v>
      </c>
      <c r="D39" s="41">
        <v>2</v>
      </c>
      <c r="E39" s="39"/>
      <c r="F39" s="34"/>
      <c r="G39" s="118"/>
      <c r="H39" s="59"/>
      <c r="I39" s="63"/>
      <c r="J39" s="59">
        <v>11232000</v>
      </c>
      <c r="K39" s="47"/>
      <c r="L39" s="74"/>
      <c r="M39" s="75"/>
    </row>
    <row r="40" spans="1:13" s="31" customFormat="1" ht="16.5" x14ac:dyDescent="0.25">
      <c r="A40" s="29"/>
      <c r="B40" s="29"/>
      <c r="C40" s="40" t="s">
        <v>37</v>
      </c>
      <c r="D40" s="41">
        <v>18</v>
      </c>
      <c r="E40" s="34" t="s">
        <v>8</v>
      </c>
      <c r="F40" s="34"/>
      <c r="G40" s="118"/>
      <c r="H40" s="59"/>
      <c r="I40" s="63"/>
      <c r="J40" s="85">
        <v>101088000</v>
      </c>
      <c r="K40" s="56"/>
      <c r="L40" s="76"/>
      <c r="M40" s="77"/>
    </row>
    <row r="41" spans="1:13" ht="27.75" customHeight="1" x14ac:dyDescent="0.25">
      <c r="A41" s="135" t="s">
        <v>89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78"/>
    </row>
    <row r="42" spans="1:13" ht="20.25" customHeight="1" x14ac:dyDescent="0.25">
      <c r="A42" s="136"/>
      <c r="B42" s="136"/>
      <c r="C42" s="136"/>
      <c r="D42" s="136"/>
      <c r="E42" s="136"/>
      <c r="F42" s="139"/>
      <c r="G42" s="139"/>
      <c r="H42" s="139"/>
      <c r="I42" s="136"/>
      <c r="J42" s="139"/>
      <c r="K42" s="139"/>
      <c r="L42" s="79"/>
    </row>
    <row r="43" spans="1:13" ht="20.25" customHeight="1" x14ac:dyDescent="0.25">
      <c r="A43" s="136"/>
      <c r="B43" s="136"/>
      <c r="C43" s="136"/>
      <c r="D43" s="136"/>
      <c r="E43" s="136"/>
      <c r="F43" s="139"/>
      <c r="G43" s="139"/>
      <c r="H43" s="139"/>
      <c r="I43" s="139"/>
      <c r="J43" s="139"/>
      <c r="K43" s="139"/>
      <c r="L43" s="79"/>
    </row>
    <row r="44" spans="1:13" ht="15.75" x14ac:dyDescent="0.25">
      <c r="A44" s="123"/>
      <c r="B44" s="123"/>
      <c r="C44" s="123"/>
      <c r="D44" s="123"/>
      <c r="E44" s="124"/>
      <c r="F44" s="124"/>
      <c r="G44" s="123"/>
      <c r="H44" s="123"/>
      <c r="I44" s="123"/>
      <c r="J44" s="123"/>
      <c r="K44" s="125"/>
      <c r="L44" s="80"/>
    </row>
    <row r="45" spans="1:13" ht="15.75" x14ac:dyDescent="0.25">
      <c r="A45" s="123"/>
      <c r="B45" s="123"/>
      <c r="C45" s="123"/>
      <c r="D45" s="123"/>
      <c r="E45" s="124"/>
      <c r="F45" s="124"/>
      <c r="G45" s="123"/>
      <c r="H45" s="123"/>
      <c r="I45" s="123"/>
      <c r="J45" s="123"/>
      <c r="K45" s="125"/>
      <c r="L45" s="80"/>
    </row>
    <row r="46" spans="1:13" ht="15.75" x14ac:dyDescent="0.25">
      <c r="A46" s="123"/>
      <c r="B46" s="123"/>
      <c r="C46" s="123"/>
      <c r="D46" s="123"/>
      <c r="E46" s="124"/>
      <c r="F46" s="124"/>
      <c r="G46" s="126"/>
      <c r="H46" s="123"/>
      <c r="I46" s="123"/>
      <c r="J46" s="123"/>
      <c r="K46" s="125"/>
    </row>
    <row r="47" spans="1:13" ht="18.75" x14ac:dyDescent="0.25">
      <c r="A47" s="137"/>
      <c r="B47" s="137"/>
      <c r="C47" s="138"/>
      <c r="D47" s="138"/>
      <c r="E47" s="138"/>
      <c r="F47" s="138"/>
      <c r="G47" s="138"/>
      <c r="H47" s="138"/>
      <c r="I47" s="138"/>
      <c r="J47" s="138"/>
      <c r="K47" s="138"/>
    </row>
  </sheetData>
  <autoFilter ref="A7:M43" xr:uid="{FA74DDCE-25E0-43E5-AD98-E0DC4C072D81}"/>
  <sortState xmlns:xlrd2="http://schemas.microsoft.com/office/spreadsheetml/2017/richdata2" ref="A12:M19">
    <sortCondition ref="F12:F19"/>
    <sortCondition ref="D12:D19"/>
  </sortState>
  <mergeCells count="15">
    <mergeCell ref="A41:K41"/>
    <mergeCell ref="A42:B43"/>
    <mergeCell ref="C42:E43"/>
    <mergeCell ref="A47:B47"/>
    <mergeCell ref="C47:E47"/>
    <mergeCell ref="F47:H47"/>
    <mergeCell ref="F42:H43"/>
    <mergeCell ref="I42:K43"/>
    <mergeCell ref="I47:K47"/>
    <mergeCell ref="A5:K5"/>
    <mergeCell ref="A1:F1"/>
    <mergeCell ref="G1:K1"/>
    <mergeCell ref="A2:F2"/>
    <mergeCell ref="G2:K2"/>
    <mergeCell ref="A4:K4"/>
  </mergeCells>
  <pageMargins left="0.39370078740157483" right="0.23622047244094491" top="0.51181102362204722" bottom="0.51181102362204722" header="0.27559055118110237" footer="0.23622047244094491"/>
  <pageSetup paperSize="9" orientation="landscape" r:id="rId1"/>
  <headerFooter differentFirst="1">
    <oddHeader>&amp;C&amp;"Times New Roman,Thường"&amp;12&amp;P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Normal="100" workbookViewId="0">
      <selection activeCell="I14" sqref="I14"/>
    </sheetView>
  </sheetViews>
  <sheetFormatPr defaultRowHeight="16.5" x14ac:dyDescent="0.25"/>
  <cols>
    <col min="1" max="1" width="6.5703125" style="7" customWidth="1"/>
    <col min="2" max="2" width="16.28515625" style="7" customWidth="1"/>
    <col min="3" max="3" width="12.28515625" style="7" customWidth="1"/>
    <col min="4" max="4" width="16.28515625" style="7" customWidth="1"/>
    <col min="5" max="5" width="12.7109375" style="7" customWidth="1"/>
    <col min="6" max="6" width="16.28515625" style="7" customWidth="1"/>
    <col min="7" max="7" width="24.28515625" style="7" customWidth="1"/>
    <col min="8" max="8" width="9.7109375" style="7" customWidth="1"/>
    <col min="9" max="9" width="16.28515625" style="7" customWidth="1"/>
    <col min="10" max="10" width="9.140625" style="7"/>
    <col min="11" max="11" width="13.140625" style="7" bestFit="1" customWidth="1"/>
    <col min="12" max="16384" width="9.140625" style="7"/>
  </cols>
  <sheetData>
    <row r="1" spans="1:11" x14ac:dyDescent="0.25">
      <c r="A1" s="131" t="s">
        <v>0</v>
      </c>
      <c r="B1" s="131"/>
      <c r="C1" s="131"/>
      <c r="D1" s="131"/>
      <c r="E1" s="131"/>
      <c r="F1" s="132" t="s">
        <v>16</v>
      </c>
      <c r="G1" s="132"/>
      <c r="H1" s="132"/>
      <c r="I1" s="132"/>
      <c r="J1" s="22"/>
      <c r="K1" s="22"/>
    </row>
    <row r="2" spans="1:11" ht="36" customHeight="1" x14ac:dyDescent="0.3">
      <c r="A2" s="133" t="s">
        <v>52</v>
      </c>
      <c r="B2" s="132"/>
      <c r="C2" s="132"/>
      <c r="D2" s="132"/>
      <c r="E2" s="132"/>
      <c r="F2" s="134" t="s">
        <v>17</v>
      </c>
      <c r="G2" s="134"/>
      <c r="H2" s="134"/>
      <c r="I2" s="134"/>
      <c r="J2" s="23"/>
      <c r="K2" s="23"/>
    </row>
    <row r="3" spans="1:11" ht="6.75" customHeight="1" x14ac:dyDescent="0.25">
      <c r="A3" s="21"/>
      <c r="B3" s="21"/>
      <c r="C3" s="21"/>
      <c r="D3" s="21"/>
      <c r="E3" s="1"/>
      <c r="F3" s="21"/>
      <c r="G3" s="2"/>
      <c r="H3" s="2"/>
      <c r="I3" s="2"/>
      <c r="J3" s="3"/>
      <c r="K3" s="19"/>
    </row>
    <row r="4" spans="1:11" ht="68.25" customHeight="1" x14ac:dyDescent="0.25">
      <c r="A4" s="142" t="s">
        <v>78</v>
      </c>
      <c r="B4" s="142"/>
      <c r="C4" s="142"/>
      <c r="D4" s="142"/>
      <c r="E4" s="142"/>
      <c r="F4" s="142"/>
      <c r="G4" s="142"/>
      <c r="H4" s="142"/>
      <c r="I4" s="142"/>
    </row>
    <row r="5" spans="1:11" ht="27" customHeight="1" x14ac:dyDescent="0.25"/>
    <row r="6" spans="1:11" s="18" customFormat="1" ht="30" customHeight="1" x14ac:dyDescent="0.25">
      <c r="A6" s="143" t="s">
        <v>14</v>
      </c>
      <c r="B6" s="143" t="s">
        <v>18</v>
      </c>
      <c r="C6" s="147" t="s">
        <v>19</v>
      </c>
      <c r="D6" s="149" t="s">
        <v>54</v>
      </c>
      <c r="E6" s="150"/>
      <c r="F6" s="150"/>
      <c r="G6" s="150"/>
      <c r="H6" s="144" t="s">
        <v>15</v>
      </c>
      <c r="I6" s="145"/>
    </row>
    <row r="7" spans="1:11" ht="47.25" x14ac:dyDescent="0.25">
      <c r="A7" s="143"/>
      <c r="B7" s="143"/>
      <c r="C7" s="148"/>
      <c r="D7" s="16" t="s">
        <v>25</v>
      </c>
      <c r="E7" s="16" t="s">
        <v>21</v>
      </c>
      <c r="F7" s="16" t="s">
        <v>22</v>
      </c>
      <c r="G7" s="16" t="s">
        <v>23</v>
      </c>
      <c r="H7" s="16" t="s">
        <v>19</v>
      </c>
      <c r="I7" s="16" t="s">
        <v>23</v>
      </c>
    </row>
    <row r="8" spans="1:11" ht="26.25" customHeight="1" x14ac:dyDescent="0.25">
      <c r="A8" s="10"/>
      <c r="B8" s="12" t="s">
        <v>20</v>
      </c>
      <c r="C8" s="6"/>
      <c r="D8" s="6"/>
      <c r="E8" s="6"/>
      <c r="F8" s="6"/>
      <c r="G8" s="6"/>
      <c r="H8" s="6"/>
      <c r="I8" s="6"/>
    </row>
    <row r="9" spans="1:11" ht="20.25" customHeight="1" x14ac:dyDescent="0.25">
      <c r="A9" s="88">
        <v>1</v>
      </c>
      <c r="B9" s="88" t="s">
        <v>79</v>
      </c>
      <c r="C9" s="89">
        <f>3+1</f>
        <v>4</v>
      </c>
      <c r="D9" s="13">
        <v>2340000</v>
      </c>
      <c r="E9" s="52">
        <v>4</v>
      </c>
      <c r="F9" s="53">
        <v>0.6</v>
      </c>
      <c r="G9" s="54">
        <f>D9*E9*F9</f>
        <v>5616000</v>
      </c>
      <c r="H9" s="87">
        <f>C9</f>
        <v>4</v>
      </c>
      <c r="I9" s="55">
        <f>H9*G9</f>
        <v>22464000</v>
      </c>
    </row>
    <row r="10" spans="1:11" ht="20.25" customHeight="1" x14ac:dyDescent="0.25">
      <c r="A10" s="88">
        <f>A9+1</f>
        <v>2</v>
      </c>
      <c r="B10" s="88" t="s">
        <v>80</v>
      </c>
      <c r="C10" s="89">
        <f>6+1+1</f>
        <v>8</v>
      </c>
      <c r="D10" s="13">
        <v>2340000</v>
      </c>
      <c r="E10" s="52">
        <v>4</v>
      </c>
      <c r="F10" s="53">
        <v>0.6</v>
      </c>
      <c r="G10" s="54">
        <f t="shared" ref="G10:G11" si="0">D10*E10*F10</f>
        <v>5616000</v>
      </c>
      <c r="H10" s="87">
        <f t="shared" ref="H10" si="1">C10</f>
        <v>8</v>
      </c>
      <c r="I10" s="55">
        <f t="shared" ref="I10:I12" si="2">H10*G10</f>
        <v>44928000</v>
      </c>
    </row>
    <row r="11" spans="1:11" ht="20.25" customHeight="1" x14ac:dyDescent="0.25">
      <c r="A11" s="88">
        <f>A10+1</f>
        <v>3</v>
      </c>
      <c r="B11" s="88" t="s">
        <v>81</v>
      </c>
      <c r="C11" s="89">
        <v>2</v>
      </c>
      <c r="D11" s="13">
        <v>2340000</v>
      </c>
      <c r="E11" s="52">
        <v>4</v>
      </c>
      <c r="F11" s="53">
        <v>0.6</v>
      </c>
      <c r="G11" s="54">
        <f t="shared" si="0"/>
        <v>5616000</v>
      </c>
      <c r="H11" s="87">
        <f t="shared" ref="H11" si="3">C11</f>
        <v>2</v>
      </c>
      <c r="I11" s="55">
        <f t="shared" si="2"/>
        <v>11232000</v>
      </c>
    </row>
    <row r="12" spans="1:11" ht="20.25" customHeight="1" x14ac:dyDescent="0.25">
      <c r="A12" s="88">
        <f>A11+1</f>
        <v>4</v>
      </c>
      <c r="B12" s="88" t="s">
        <v>82</v>
      </c>
      <c r="C12" s="89">
        <f>3+1</f>
        <v>4</v>
      </c>
      <c r="D12" s="13">
        <v>2340000</v>
      </c>
      <c r="E12" s="52">
        <v>4</v>
      </c>
      <c r="F12" s="53">
        <v>0.6</v>
      </c>
      <c r="G12" s="54">
        <f t="shared" ref="G12" si="4">D12*E12*F12</f>
        <v>5616000</v>
      </c>
      <c r="H12" s="87">
        <f t="shared" ref="H12" si="5">C12</f>
        <v>4</v>
      </c>
      <c r="I12" s="55">
        <f t="shared" si="2"/>
        <v>22464000</v>
      </c>
    </row>
    <row r="13" spans="1:11" s="11" customFormat="1" ht="22.5" customHeight="1" x14ac:dyDescent="0.25">
      <c r="A13" s="9"/>
      <c r="B13" s="10" t="s">
        <v>7</v>
      </c>
      <c r="C13" s="14">
        <f>SUM(C9:C12)</f>
        <v>18</v>
      </c>
      <c r="D13" s="14"/>
      <c r="E13" s="14"/>
      <c r="F13" s="14"/>
      <c r="G13" s="14"/>
      <c r="H13" s="14">
        <f>SUM(H9:H12)</f>
        <v>18</v>
      </c>
      <c r="I13" s="15">
        <f>SUM(I9:I12)</f>
        <v>101088000</v>
      </c>
    </row>
    <row r="14" spans="1:11" ht="15" customHeight="1" x14ac:dyDescent="0.25">
      <c r="B14" s="8"/>
    </row>
    <row r="15" spans="1:11" x14ac:dyDescent="0.25">
      <c r="E15" s="146"/>
      <c r="F15" s="146"/>
      <c r="G15" s="146"/>
      <c r="H15" s="146"/>
      <c r="I15" s="146"/>
    </row>
    <row r="16" spans="1:11" ht="16.5" customHeight="1" x14ac:dyDescent="0.25">
      <c r="E16" s="140"/>
      <c r="F16" s="140"/>
      <c r="G16" s="140"/>
      <c r="H16" s="140"/>
      <c r="I16" s="140"/>
    </row>
    <row r="17" spans="5:9" ht="6.75" customHeight="1" x14ac:dyDescent="0.25">
      <c r="E17" s="140"/>
      <c r="F17" s="140"/>
      <c r="G17" s="140"/>
      <c r="H17" s="140"/>
      <c r="I17" s="140"/>
    </row>
    <row r="18" spans="5:9" x14ac:dyDescent="0.25">
      <c r="E18" s="17"/>
      <c r="F18" s="17"/>
      <c r="G18" s="17"/>
    </row>
    <row r="19" spans="5:9" x14ac:dyDescent="0.25">
      <c r="E19" s="17"/>
      <c r="F19" s="17"/>
      <c r="G19" s="17"/>
    </row>
    <row r="20" spans="5:9" x14ac:dyDescent="0.25">
      <c r="E20" s="17"/>
      <c r="F20" s="17"/>
      <c r="G20" s="17"/>
    </row>
    <row r="21" spans="5:9" x14ac:dyDescent="0.25">
      <c r="E21" s="17"/>
      <c r="F21" s="17"/>
      <c r="G21" s="17"/>
    </row>
    <row r="22" spans="5:9" ht="18.75" x14ac:dyDescent="0.25">
      <c r="E22" s="141"/>
      <c r="F22" s="141"/>
      <c r="G22" s="141"/>
      <c r="H22" s="141"/>
      <c r="I22" s="141"/>
    </row>
  </sheetData>
  <mergeCells count="13">
    <mergeCell ref="A1:E1"/>
    <mergeCell ref="A2:E2"/>
    <mergeCell ref="F1:I1"/>
    <mergeCell ref="F2:I2"/>
    <mergeCell ref="E15:I15"/>
    <mergeCell ref="C6:C7"/>
    <mergeCell ref="D6:G6"/>
    <mergeCell ref="E16:I17"/>
    <mergeCell ref="E22:I22"/>
    <mergeCell ref="A4:I4"/>
    <mergeCell ref="A6:A7"/>
    <mergeCell ref="B6:B7"/>
    <mergeCell ref="H6:I6"/>
  </mergeCells>
  <pageMargins left="0.59055118110236227" right="0.19685039370078741" top="0.59055118110236227" bottom="0.59055118110236227" header="0.31496062992125984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HK3_2024</vt:lpstr>
      <vt:lpstr>BTH</vt:lpstr>
      <vt:lpstr>BTH!Print_Area</vt:lpstr>
      <vt:lpstr>HK3_2024!Print_Area</vt:lpstr>
      <vt:lpstr>BTH!Print_Titles</vt:lpstr>
      <vt:lpstr>HK3_2024!Print_Titles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Thái Thị Lan Anh</cp:lastModifiedBy>
  <cp:lastPrinted>2024-10-24T04:02:46Z</cp:lastPrinted>
  <dcterms:created xsi:type="dcterms:W3CDTF">2016-08-23T07:45:51Z</dcterms:created>
  <dcterms:modified xsi:type="dcterms:W3CDTF">2024-10-25T09:41:13Z</dcterms:modified>
</cp:coreProperties>
</file>